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firstSheet="1" activeTab="1"/>
  </bookViews>
  <sheets>
    <sheet name="KING" sheetId="2" state="veryHidden" r:id="rId1"/>
    <sheet name="总表" sheetId="1" r:id="rId2"/>
  </sheets>
  <calcPr calcId="124519"/>
</workbook>
</file>

<file path=xl/calcChain.xml><?xml version="1.0" encoding="utf-8"?>
<calcChain xmlns="http://schemas.openxmlformats.org/spreadsheetml/2006/main">
  <c r="B7" i="1"/>
  <c r="E7"/>
  <c r="F7"/>
  <c r="D8"/>
  <c r="C9"/>
  <c r="C8"/>
  <c r="B8" l="1"/>
  <c r="H7"/>
  <c r="I7"/>
  <c r="J7"/>
  <c r="L7"/>
  <c r="M7"/>
  <c r="O7"/>
  <c r="C10"/>
  <c r="C11"/>
  <c r="C12"/>
  <c r="C13"/>
  <c r="C14"/>
  <c r="C15"/>
  <c r="C16"/>
  <c r="C17"/>
  <c r="C18"/>
  <c r="C19"/>
  <c r="C20"/>
  <c r="C7" l="1"/>
  <c r="D17"/>
  <c r="B17" s="1"/>
  <c r="D11"/>
  <c r="B11" s="1"/>
  <c r="D14"/>
  <c r="B14" s="1"/>
  <c r="G7"/>
  <c r="B9"/>
  <c r="D9"/>
  <c r="B19"/>
  <c r="D19"/>
  <c r="B16"/>
  <c r="D16"/>
  <c r="D13"/>
  <c r="B13" s="1"/>
  <c r="D12"/>
  <c r="B12" s="1"/>
  <c r="D20"/>
  <c r="B20" s="1"/>
  <c r="D15"/>
  <c r="B15" s="1"/>
  <c r="D10"/>
  <c r="B10" s="1"/>
  <c r="D18"/>
  <c r="B18" s="1"/>
  <c r="D7" l="1"/>
</calcChain>
</file>

<file path=xl/sharedStrings.xml><?xml version="1.0" encoding="utf-8"?>
<sst xmlns="http://schemas.openxmlformats.org/spreadsheetml/2006/main" count="54" uniqueCount="36">
  <si>
    <t>附件：</t>
  </si>
  <si>
    <t>单位：万元</t>
  </si>
  <si>
    <t>单    位</t>
  </si>
  <si>
    <t>合计</t>
  </si>
  <si>
    <t>扶贫发展支出方向</t>
  </si>
  <si>
    <t>少数民族发展支出方向</t>
  </si>
  <si>
    <t>以工代赈支出方向</t>
  </si>
  <si>
    <t>国有贫困农场支出方向</t>
  </si>
  <si>
    <t>国有贫困林场支出方向</t>
  </si>
  <si>
    <t>支援不发达地区发展支出方向</t>
  </si>
  <si>
    <t>备注</t>
  </si>
  <si>
    <t>中央</t>
  </si>
  <si>
    <t>省级</t>
  </si>
  <si>
    <t>小计</t>
  </si>
  <si>
    <t>其中：易地扶贫搬迁贷款贴息补助</t>
  </si>
  <si>
    <t xml:space="preserve">  阿坝州</t>
  </si>
  <si>
    <t xml:space="preserve">    汶川县</t>
  </si>
  <si>
    <t xml:space="preserve">    理县</t>
  </si>
  <si>
    <t xml:space="preserve">    茂县</t>
  </si>
  <si>
    <t xml:space="preserve">    松潘县</t>
  </si>
  <si>
    <t xml:space="preserve">    九寨沟县</t>
  </si>
  <si>
    <t xml:space="preserve">    金川县</t>
  </si>
  <si>
    <t xml:space="preserve">    小金县</t>
  </si>
  <si>
    <t xml:space="preserve">    黑水县</t>
  </si>
  <si>
    <t xml:space="preserve">    马尔康市</t>
  </si>
  <si>
    <t xml:space="preserve">    壤塘县</t>
  </si>
  <si>
    <t xml:space="preserve">    阿坝县</t>
  </si>
  <si>
    <t xml:space="preserve">    若尔盖县</t>
  </si>
  <si>
    <t xml:space="preserve">    红原县</t>
  </si>
  <si>
    <t>提前下达2020年中央和省级财政专项扶贫资金表</t>
    <phoneticPr fontId="1" type="noConversion"/>
  </si>
  <si>
    <t>1.扶贫发展安排理县灾后重建中央资金150万元；2.国有贫困林场安排理县国有林场140万元；3.扶贫发展含资产收益扶贫项目资金50万元。</t>
    <phoneticPr fontId="1" type="noConversion"/>
  </si>
  <si>
    <t>1.扶贫发展安排茂县灾后重建中央资金289万元；2.国有贫困农场安排茂县凤毛坪园艺场298万元；3扶贫发展含资产收益扶贫项目资金50万元。</t>
    <phoneticPr fontId="1" type="noConversion"/>
  </si>
  <si>
    <t>1.扶贫发展安排松潘县灾后重建中央资金337万元；2.扶贫发展含资产收益扶贫项目资金50万元。</t>
    <phoneticPr fontId="1" type="noConversion"/>
  </si>
  <si>
    <t>扶贫发展含资产收益扶贫项目资金100万元。</t>
    <phoneticPr fontId="1" type="noConversion"/>
  </si>
  <si>
    <t>扶贫发展含资产收益扶贫项目资金50万元。</t>
    <phoneticPr fontId="1" type="noConversion"/>
  </si>
  <si>
    <t>1.扶贫发展安排汶川县灾后重建中央资金6520万元；2.扶贫发展安排卧龙特区财政专项扶贫资金436万元，其中：中央财政专项扶贫资金367万元（包含灾后重建资金289万元），省级财政专项扶贫资金69万元；3.扶贫发展含汶川县资产收益扶贫项目资金50万元，卧龙特区资产收益扶贫项目资金50万元。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</si>
</sst>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6"/>
      <color theme="1"/>
      <name val="方正小标宋简体"/>
      <family val="4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2" fillId="0" borderId="0"/>
    <xf numFmtId="0" fontId="5" fillId="0" borderId="0">
      <alignment vertical="center"/>
    </xf>
    <xf numFmtId="0" fontId="2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0" fillId="0" borderId="0" xfId="0" applyFont="1">
      <alignment vertical="center"/>
    </xf>
    <xf numFmtId="0" fontId="3" fillId="0" borderId="0" xfId="1" applyFont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176" fontId="0" fillId="0" borderId="0" xfId="0" applyNumberFormat="1" applyFont="1">
      <alignment vertical="center"/>
    </xf>
    <xf numFmtId="0" fontId="0" fillId="2" borderId="0" xfId="0" applyFont="1" applyFill="1">
      <alignment vertical="center"/>
    </xf>
    <xf numFmtId="0" fontId="6" fillId="2" borderId="0" xfId="0" applyFont="1" applyFill="1" applyAlignment="1"/>
    <xf numFmtId="0" fontId="3" fillId="2" borderId="0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177" fontId="11" fillId="0" borderId="1" xfId="1" applyNumberFormat="1" applyFont="1" applyFill="1" applyBorder="1" applyAlignment="1">
      <alignment horizontal="center" vertical="center" wrapText="1"/>
    </xf>
    <xf numFmtId="177" fontId="11" fillId="2" borderId="1" xfId="1" applyNumberFormat="1" applyFont="1" applyFill="1" applyBorder="1" applyAlignment="1">
      <alignment horizontal="center" vertical="center" wrapText="1"/>
    </xf>
    <xf numFmtId="177" fontId="12" fillId="0" borderId="1" xfId="1" applyNumberFormat="1" applyFont="1" applyFill="1" applyBorder="1" applyAlignment="1">
      <alignment horizontal="center" vertical="center" wrapText="1"/>
    </xf>
    <xf numFmtId="177" fontId="11" fillId="0" borderId="1" xfId="1" applyNumberFormat="1" applyFont="1" applyFill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Border="1">
      <alignment vertical="center"/>
    </xf>
    <xf numFmtId="176" fontId="12" fillId="0" borderId="1" xfId="0" applyNumberFormat="1" applyFont="1" applyFill="1" applyBorder="1" applyAlignment="1">
      <alignment horizontal="center" vertical="center"/>
    </xf>
    <xf numFmtId="177" fontId="12" fillId="0" borderId="1" xfId="1" applyNumberFormat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right" wrapText="1"/>
    </xf>
    <xf numFmtId="0" fontId="4" fillId="0" borderId="0" xfId="0" applyFont="1" applyFill="1" applyAlignment="1">
      <alignment horizontal="left" vertical="top"/>
    </xf>
    <xf numFmtId="0" fontId="0" fillId="0" borderId="0" xfId="0" applyFont="1" applyFill="1" applyBorder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7">
    <cellStyle name="差_KING" xfId="5"/>
    <cellStyle name="常规" xfId="0" builtinId="0"/>
    <cellStyle name="常规 2" xfId="3"/>
    <cellStyle name="常规 3" xfId="4"/>
    <cellStyle name="常规 3 2" xfId="2"/>
    <cellStyle name="常规_Sheet1" xfId="1"/>
    <cellStyle name="好_KING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tabSelected="1" topLeftCell="A5" workbookViewId="0">
      <selection activeCell="P8" sqref="P8"/>
    </sheetView>
  </sheetViews>
  <sheetFormatPr defaultRowHeight="13.5"/>
  <cols>
    <col min="1" max="1" width="14.5" style="1" customWidth="1"/>
    <col min="2" max="2" width="7.75" style="4" customWidth="1"/>
    <col min="3" max="3" width="6.875" style="4" customWidth="1"/>
    <col min="4" max="4" width="7.375" style="4" customWidth="1"/>
    <col min="5" max="5" width="8" style="10" customWidth="1"/>
    <col min="6" max="6" width="12.5" style="4" customWidth="1"/>
    <col min="7" max="8" width="7.375" style="4" customWidth="1"/>
    <col min="9" max="9" width="7" style="4" customWidth="1"/>
    <col min="10" max="10" width="7.25" style="4" customWidth="1"/>
    <col min="11" max="11" width="6.125" style="4" customWidth="1"/>
    <col min="12" max="12" width="7.875" style="4" customWidth="1"/>
    <col min="13" max="13" width="7.625" style="4" customWidth="1"/>
    <col min="14" max="14" width="5.125" style="4" customWidth="1"/>
    <col min="15" max="15" width="7.75" style="4" customWidth="1"/>
    <col min="16" max="16" width="39.5" style="7" customWidth="1"/>
    <col min="17" max="17" width="10.625" style="4" customWidth="1"/>
    <col min="18" max="18" width="9" style="4"/>
    <col min="19" max="20" width="10.625" style="4" customWidth="1"/>
    <col min="21" max="16384" width="9" style="4"/>
  </cols>
  <sheetData>
    <row r="1" spans="1:21" ht="14.25">
      <c r="A1" s="27" t="s">
        <v>0</v>
      </c>
      <c r="B1" s="3"/>
      <c r="C1" s="3"/>
      <c r="D1" s="3"/>
      <c r="E1" s="11"/>
      <c r="F1" s="3"/>
      <c r="G1" s="3"/>
      <c r="H1" s="3"/>
      <c r="I1" s="3"/>
      <c r="J1" s="3"/>
      <c r="K1" s="3"/>
      <c r="L1" s="3"/>
      <c r="M1" s="3"/>
      <c r="N1" s="3"/>
      <c r="O1" s="3"/>
      <c r="P1" s="6"/>
    </row>
    <row r="2" spans="1:21" ht="21">
      <c r="A2" s="30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21" ht="21">
      <c r="A3" s="5"/>
      <c r="B3" s="2"/>
      <c r="C3" s="2"/>
      <c r="D3" s="2"/>
      <c r="E3" s="12"/>
      <c r="F3" s="8"/>
      <c r="G3" s="8"/>
      <c r="H3" s="2"/>
      <c r="I3" s="2"/>
      <c r="J3" s="2"/>
      <c r="K3" s="2"/>
      <c r="L3" s="2"/>
      <c r="M3" s="2"/>
      <c r="N3" s="2"/>
      <c r="O3" s="2"/>
      <c r="P3" s="26" t="s">
        <v>1</v>
      </c>
    </row>
    <row r="4" spans="1:21" ht="37.5" customHeight="1">
      <c r="A4" s="32" t="s">
        <v>2</v>
      </c>
      <c r="B4" s="33" t="s">
        <v>3</v>
      </c>
      <c r="C4" s="33"/>
      <c r="D4" s="33"/>
      <c r="E4" s="29" t="s">
        <v>4</v>
      </c>
      <c r="F4" s="29"/>
      <c r="G4" s="29"/>
      <c r="H4" s="29" t="s">
        <v>5</v>
      </c>
      <c r="I4" s="29"/>
      <c r="J4" s="33" t="s">
        <v>6</v>
      </c>
      <c r="K4" s="33"/>
      <c r="L4" s="33" t="s">
        <v>7</v>
      </c>
      <c r="M4" s="33" t="s">
        <v>8</v>
      </c>
      <c r="N4" s="33"/>
      <c r="O4" s="29" t="s">
        <v>9</v>
      </c>
      <c r="P4" s="34" t="s">
        <v>10</v>
      </c>
    </row>
    <row r="5" spans="1:21" ht="36" customHeight="1">
      <c r="A5" s="32"/>
      <c r="B5" s="33"/>
      <c r="C5" s="33"/>
      <c r="D5" s="33"/>
      <c r="E5" s="29" t="s">
        <v>11</v>
      </c>
      <c r="F5" s="29"/>
      <c r="G5" s="29" t="s">
        <v>12</v>
      </c>
      <c r="H5" s="29"/>
      <c r="I5" s="29"/>
      <c r="J5" s="33"/>
      <c r="K5" s="33"/>
      <c r="L5" s="33"/>
      <c r="M5" s="33"/>
      <c r="N5" s="33"/>
      <c r="O5" s="29"/>
      <c r="P5" s="35"/>
    </row>
    <row r="6" spans="1:21" ht="54.75" customHeight="1">
      <c r="A6" s="32"/>
      <c r="B6" s="13" t="s">
        <v>13</v>
      </c>
      <c r="C6" s="13" t="s">
        <v>11</v>
      </c>
      <c r="D6" s="13" t="s">
        <v>12</v>
      </c>
      <c r="E6" s="14" t="s">
        <v>13</v>
      </c>
      <c r="F6" s="15" t="s">
        <v>14</v>
      </c>
      <c r="G6" s="29"/>
      <c r="H6" s="14" t="s">
        <v>11</v>
      </c>
      <c r="I6" s="14" t="s">
        <v>12</v>
      </c>
      <c r="J6" s="13" t="s">
        <v>11</v>
      </c>
      <c r="K6" s="13" t="s">
        <v>12</v>
      </c>
      <c r="L6" s="13" t="s">
        <v>11</v>
      </c>
      <c r="M6" s="13" t="s">
        <v>11</v>
      </c>
      <c r="N6" s="13" t="s">
        <v>12</v>
      </c>
      <c r="O6" s="14" t="s">
        <v>12</v>
      </c>
      <c r="P6" s="36"/>
    </row>
    <row r="7" spans="1:21" ht="24.75" customHeight="1">
      <c r="A7" s="16" t="s">
        <v>15</v>
      </c>
      <c r="B7" s="17">
        <f>SUM(B8:B20)</f>
        <v>98422</v>
      </c>
      <c r="C7" s="17">
        <f t="shared" ref="C7:O7" si="0">SUM(C8:C20)</f>
        <v>84794</v>
      </c>
      <c r="D7" s="17">
        <f t="shared" si="0"/>
        <v>13628</v>
      </c>
      <c r="E7" s="18">
        <f>SUM(E8:E20)</f>
        <v>69580</v>
      </c>
      <c r="F7" s="19">
        <f>SUM(F8:F20)</f>
        <v>913</v>
      </c>
      <c r="G7" s="17">
        <f t="shared" si="0"/>
        <v>12934</v>
      </c>
      <c r="H7" s="17">
        <f t="shared" si="0"/>
        <v>4189</v>
      </c>
      <c r="I7" s="17">
        <f t="shared" si="0"/>
        <v>294</v>
      </c>
      <c r="J7" s="17">
        <f t="shared" si="0"/>
        <v>10587</v>
      </c>
      <c r="K7" s="17"/>
      <c r="L7" s="17">
        <f t="shared" si="0"/>
        <v>298</v>
      </c>
      <c r="M7" s="17">
        <f t="shared" si="0"/>
        <v>140</v>
      </c>
      <c r="N7" s="17"/>
      <c r="O7" s="17">
        <f t="shared" si="0"/>
        <v>400</v>
      </c>
      <c r="P7" s="20"/>
      <c r="T7"/>
      <c r="U7"/>
    </row>
    <row r="8" spans="1:21" ht="87.75" customHeight="1">
      <c r="A8" s="21" t="s">
        <v>16</v>
      </c>
      <c r="B8" s="19">
        <f>C8+D8</f>
        <v>11599</v>
      </c>
      <c r="C8" s="19">
        <f>SUM(E8+H8+J8+L8+M8)</f>
        <v>9890</v>
      </c>
      <c r="D8" s="19">
        <f>SUM(G8+I8+K8+N8+O8)</f>
        <v>1709</v>
      </c>
      <c r="E8" s="22">
        <v>8868</v>
      </c>
      <c r="F8" s="22"/>
      <c r="G8" s="23">
        <v>1649</v>
      </c>
      <c r="H8" s="22">
        <v>278</v>
      </c>
      <c r="I8" s="22">
        <v>60</v>
      </c>
      <c r="J8" s="24">
        <v>744</v>
      </c>
      <c r="K8" s="24"/>
      <c r="L8" s="24"/>
      <c r="M8" s="24"/>
      <c r="N8" s="24"/>
      <c r="O8" s="22"/>
      <c r="P8" s="25" t="s">
        <v>35</v>
      </c>
    </row>
    <row r="9" spans="1:21" ht="48" customHeight="1">
      <c r="A9" s="21" t="s">
        <v>17</v>
      </c>
      <c r="B9" s="19">
        <f t="shared" ref="B9:B20" si="1">C9+D9</f>
        <v>4668</v>
      </c>
      <c r="C9" s="19">
        <f>SUM(E9+H9+J9+L9+M9)</f>
        <v>4057</v>
      </c>
      <c r="D9" s="19">
        <f t="shared" ref="D9:D20" si="2">SUM(G9+I9+K9+N9+O9)</f>
        <v>611</v>
      </c>
      <c r="E9" s="22">
        <v>2973</v>
      </c>
      <c r="F9" s="22"/>
      <c r="G9" s="23">
        <v>553</v>
      </c>
      <c r="H9" s="22">
        <v>187</v>
      </c>
      <c r="I9" s="22">
        <v>58</v>
      </c>
      <c r="J9" s="24">
        <v>757</v>
      </c>
      <c r="K9" s="24"/>
      <c r="L9" s="24"/>
      <c r="M9" s="24">
        <v>140</v>
      </c>
      <c r="N9" s="24"/>
      <c r="O9" s="22"/>
      <c r="P9" s="25" t="s">
        <v>30</v>
      </c>
    </row>
    <row r="10" spans="1:21" ht="45.75" customHeight="1">
      <c r="A10" s="21" t="s">
        <v>18</v>
      </c>
      <c r="B10" s="19">
        <f t="shared" si="1"/>
        <v>7774</v>
      </c>
      <c r="C10" s="19">
        <f t="shared" ref="C10:C20" si="3">SUM(E10+H10+J10+L10+M10)</f>
        <v>6718</v>
      </c>
      <c r="D10" s="19">
        <f t="shared" si="2"/>
        <v>1056</v>
      </c>
      <c r="E10" s="22">
        <v>5365</v>
      </c>
      <c r="F10" s="22"/>
      <c r="G10" s="23">
        <v>998</v>
      </c>
      <c r="H10" s="22">
        <v>280</v>
      </c>
      <c r="I10" s="22">
        <v>58</v>
      </c>
      <c r="J10" s="24">
        <v>775</v>
      </c>
      <c r="K10" s="24"/>
      <c r="L10" s="24">
        <v>298</v>
      </c>
      <c r="M10" s="24"/>
      <c r="N10" s="24"/>
      <c r="O10" s="22"/>
      <c r="P10" s="25" t="s">
        <v>31</v>
      </c>
    </row>
    <row r="11" spans="1:21" ht="32.25" customHeight="1">
      <c r="A11" s="21" t="s">
        <v>19</v>
      </c>
      <c r="B11" s="19">
        <f t="shared" si="1"/>
        <v>6064</v>
      </c>
      <c r="C11" s="19">
        <f t="shared" si="3"/>
        <v>5219</v>
      </c>
      <c r="D11" s="19">
        <f t="shared" si="2"/>
        <v>845</v>
      </c>
      <c r="E11" s="22">
        <v>4237</v>
      </c>
      <c r="F11" s="22">
        <v>18</v>
      </c>
      <c r="G11" s="23">
        <v>787</v>
      </c>
      <c r="H11" s="22">
        <v>187</v>
      </c>
      <c r="I11" s="22">
        <v>58</v>
      </c>
      <c r="J11" s="24">
        <v>795</v>
      </c>
      <c r="K11" s="24"/>
      <c r="L11" s="24"/>
      <c r="M11" s="24"/>
      <c r="N11" s="24"/>
      <c r="O11" s="22"/>
      <c r="P11" s="25" t="s">
        <v>32</v>
      </c>
    </row>
    <row r="12" spans="1:21" ht="24.95" customHeight="1">
      <c r="A12" s="21" t="s">
        <v>20</v>
      </c>
      <c r="B12" s="19">
        <f t="shared" si="1"/>
        <v>5866</v>
      </c>
      <c r="C12" s="19">
        <f t="shared" si="3"/>
        <v>5107</v>
      </c>
      <c r="D12" s="19">
        <f t="shared" si="2"/>
        <v>759</v>
      </c>
      <c r="E12" s="22">
        <v>4083</v>
      </c>
      <c r="F12" s="22">
        <v>14</v>
      </c>
      <c r="G12" s="23">
        <v>759</v>
      </c>
      <c r="H12" s="22">
        <v>245</v>
      </c>
      <c r="I12" s="22"/>
      <c r="J12" s="24">
        <v>779</v>
      </c>
      <c r="K12" s="24"/>
      <c r="L12" s="24"/>
      <c r="M12" s="24"/>
      <c r="N12" s="24"/>
      <c r="O12" s="22"/>
      <c r="P12" s="25" t="s">
        <v>33</v>
      </c>
    </row>
    <row r="13" spans="1:21" ht="24.95" customHeight="1">
      <c r="A13" s="21" t="s">
        <v>21</v>
      </c>
      <c r="B13" s="19">
        <f t="shared" si="1"/>
        <v>8064</v>
      </c>
      <c r="C13" s="19">
        <f t="shared" si="3"/>
        <v>6921</v>
      </c>
      <c r="D13" s="19">
        <f t="shared" si="2"/>
        <v>1143</v>
      </c>
      <c r="E13" s="22">
        <v>5828</v>
      </c>
      <c r="F13" s="22">
        <v>19</v>
      </c>
      <c r="G13" s="23">
        <v>1083</v>
      </c>
      <c r="H13" s="22">
        <v>278</v>
      </c>
      <c r="I13" s="22">
        <v>60</v>
      </c>
      <c r="J13" s="24">
        <v>815</v>
      </c>
      <c r="K13" s="24"/>
      <c r="L13" s="24"/>
      <c r="M13" s="24"/>
      <c r="N13" s="24"/>
      <c r="O13" s="22"/>
      <c r="P13" s="25" t="s">
        <v>34</v>
      </c>
    </row>
    <row r="14" spans="1:21" ht="24.95" customHeight="1">
      <c r="A14" s="21" t="s">
        <v>22</v>
      </c>
      <c r="B14" s="19">
        <f t="shared" si="1"/>
        <v>13007</v>
      </c>
      <c r="C14" s="19">
        <f t="shared" si="3"/>
        <v>11143</v>
      </c>
      <c r="D14" s="19">
        <f t="shared" si="2"/>
        <v>1864</v>
      </c>
      <c r="E14" s="22">
        <v>10026</v>
      </c>
      <c r="F14" s="22">
        <v>99</v>
      </c>
      <c r="G14" s="23">
        <v>1864</v>
      </c>
      <c r="H14" s="22">
        <v>245</v>
      </c>
      <c r="I14" s="22"/>
      <c r="J14" s="24">
        <v>872</v>
      </c>
      <c r="K14" s="24"/>
      <c r="L14" s="24"/>
      <c r="M14" s="24"/>
      <c r="N14" s="24"/>
      <c r="O14" s="22"/>
      <c r="P14" s="25" t="s">
        <v>34</v>
      </c>
    </row>
    <row r="15" spans="1:21" ht="24.95" customHeight="1">
      <c r="A15" s="21" t="s">
        <v>23</v>
      </c>
      <c r="B15" s="19">
        <f t="shared" si="1"/>
        <v>8141</v>
      </c>
      <c r="C15" s="19">
        <f t="shared" si="3"/>
        <v>7051</v>
      </c>
      <c r="D15" s="19">
        <f t="shared" si="2"/>
        <v>1090</v>
      </c>
      <c r="E15" s="22">
        <v>5861</v>
      </c>
      <c r="F15" s="22">
        <v>84</v>
      </c>
      <c r="G15" s="23">
        <v>1090</v>
      </c>
      <c r="H15" s="22">
        <v>345</v>
      </c>
      <c r="I15" s="22"/>
      <c r="J15" s="24">
        <v>845</v>
      </c>
      <c r="K15" s="24"/>
      <c r="L15" s="24"/>
      <c r="M15" s="24"/>
      <c r="N15" s="24"/>
      <c r="O15" s="22"/>
      <c r="P15" s="25" t="s">
        <v>33</v>
      </c>
    </row>
    <row r="16" spans="1:21" ht="24.95" customHeight="1">
      <c r="A16" s="21" t="s">
        <v>24</v>
      </c>
      <c r="B16" s="19">
        <f t="shared" si="1"/>
        <v>4759</v>
      </c>
      <c r="C16" s="19">
        <f t="shared" si="3"/>
        <v>4170</v>
      </c>
      <c r="D16" s="19">
        <f t="shared" si="2"/>
        <v>589</v>
      </c>
      <c r="E16" s="22">
        <v>3168</v>
      </c>
      <c r="F16" s="22">
        <v>33</v>
      </c>
      <c r="G16" s="23">
        <v>589</v>
      </c>
      <c r="H16" s="22">
        <v>244</v>
      </c>
      <c r="I16" s="22"/>
      <c r="J16" s="24">
        <v>758</v>
      </c>
      <c r="K16" s="24"/>
      <c r="L16" s="24"/>
      <c r="M16" s="24"/>
      <c r="N16" s="24"/>
      <c r="O16" s="22"/>
      <c r="P16" s="25" t="s">
        <v>34</v>
      </c>
    </row>
    <row r="17" spans="1:20" ht="24.95" customHeight="1">
      <c r="A17" s="21" t="s">
        <v>25</v>
      </c>
      <c r="B17" s="19">
        <f t="shared" si="1"/>
        <v>7772</v>
      </c>
      <c r="C17" s="19">
        <f t="shared" si="3"/>
        <v>6690</v>
      </c>
      <c r="D17" s="19">
        <f t="shared" si="2"/>
        <v>1082</v>
      </c>
      <c r="E17" s="22">
        <v>5282</v>
      </c>
      <c r="F17" s="22">
        <v>334</v>
      </c>
      <c r="G17" s="23">
        <v>982</v>
      </c>
      <c r="H17" s="22">
        <v>500</v>
      </c>
      <c r="I17" s="22"/>
      <c r="J17" s="24">
        <v>908</v>
      </c>
      <c r="K17" s="24"/>
      <c r="L17" s="24"/>
      <c r="M17" s="24"/>
      <c r="N17" s="24"/>
      <c r="O17" s="22">
        <v>100</v>
      </c>
      <c r="P17" s="25" t="s">
        <v>33</v>
      </c>
      <c r="T17" s="28"/>
    </row>
    <row r="18" spans="1:20" ht="24.95" customHeight="1">
      <c r="A18" s="21" t="s">
        <v>26</v>
      </c>
      <c r="B18" s="19">
        <f t="shared" si="1"/>
        <v>8893</v>
      </c>
      <c r="C18" s="19">
        <f t="shared" si="3"/>
        <v>7645</v>
      </c>
      <c r="D18" s="19">
        <f t="shared" si="2"/>
        <v>1248</v>
      </c>
      <c r="E18" s="22">
        <v>6180</v>
      </c>
      <c r="F18" s="22">
        <v>197</v>
      </c>
      <c r="G18" s="23">
        <v>1148</v>
      </c>
      <c r="H18" s="22">
        <v>500</v>
      </c>
      <c r="I18" s="22"/>
      <c r="J18" s="24">
        <v>965</v>
      </c>
      <c r="K18" s="24"/>
      <c r="L18" s="24"/>
      <c r="M18" s="24"/>
      <c r="N18" s="24"/>
      <c r="O18" s="22">
        <v>100</v>
      </c>
      <c r="P18" s="25" t="s">
        <v>33</v>
      </c>
      <c r="T18" s="28"/>
    </row>
    <row r="19" spans="1:20" ht="24.95" customHeight="1">
      <c r="A19" s="21" t="s">
        <v>27</v>
      </c>
      <c r="B19" s="19">
        <f t="shared" si="1"/>
        <v>7884</v>
      </c>
      <c r="C19" s="19">
        <f t="shared" si="3"/>
        <v>6751</v>
      </c>
      <c r="D19" s="19">
        <f t="shared" si="2"/>
        <v>1133</v>
      </c>
      <c r="E19" s="22">
        <v>5559</v>
      </c>
      <c r="F19" s="22">
        <v>23</v>
      </c>
      <c r="G19" s="23">
        <v>1033</v>
      </c>
      <c r="H19" s="22">
        <v>400</v>
      </c>
      <c r="I19" s="22"/>
      <c r="J19" s="24">
        <v>792</v>
      </c>
      <c r="K19" s="24"/>
      <c r="L19" s="24"/>
      <c r="M19" s="24"/>
      <c r="N19" s="24"/>
      <c r="O19" s="22">
        <v>100</v>
      </c>
      <c r="P19" s="25" t="s">
        <v>33</v>
      </c>
      <c r="T19" s="28"/>
    </row>
    <row r="20" spans="1:20" ht="24.95" customHeight="1">
      <c r="A20" s="21" t="s">
        <v>28</v>
      </c>
      <c r="B20" s="19">
        <f t="shared" si="1"/>
        <v>3931</v>
      </c>
      <c r="C20" s="19">
        <f t="shared" si="3"/>
        <v>3432</v>
      </c>
      <c r="D20" s="19">
        <f t="shared" si="2"/>
        <v>499</v>
      </c>
      <c r="E20" s="22">
        <v>2150</v>
      </c>
      <c r="F20" s="22">
        <v>92</v>
      </c>
      <c r="G20" s="23">
        <v>399</v>
      </c>
      <c r="H20" s="22">
        <v>500</v>
      </c>
      <c r="I20" s="22"/>
      <c r="J20" s="24">
        <v>782</v>
      </c>
      <c r="K20" s="24"/>
      <c r="L20" s="24"/>
      <c r="M20" s="24"/>
      <c r="N20" s="24"/>
      <c r="O20" s="22">
        <v>100</v>
      </c>
      <c r="P20" s="25" t="s">
        <v>33</v>
      </c>
      <c r="T20" s="28"/>
    </row>
    <row r="21" spans="1:20" ht="24" customHeight="1">
      <c r="G21" s="9"/>
      <c r="T21" s="28"/>
    </row>
  </sheetData>
  <mergeCells count="12">
    <mergeCell ref="E5:F5"/>
    <mergeCell ref="G5:G6"/>
    <mergeCell ref="A2:P2"/>
    <mergeCell ref="A4:A6"/>
    <mergeCell ref="B4:D5"/>
    <mergeCell ref="E4:G4"/>
    <mergeCell ref="H4:I5"/>
    <mergeCell ref="J4:K5"/>
    <mergeCell ref="L4:L5"/>
    <mergeCell ref="M4:N5"/>
    <mergeCell ref="O4:O5"/>
    <mergeCell ref="P4:P6"/>
  </mergeCells>
  <phoneticPr fontId="1" type="noConversion"/>
  <printOptions horizontalCentered="1" verticalCentered="1"/>
  <pageMargins left="0.47244094488188981" right="0.15748031496062992" top="0.15748031496062992" bottom="0.15748031496062992" header="0.15748031496062992" footer="0.15748031496062992"/>
  <pageSetup paperSize="9" scale="8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2020-01-15T07:10:22Z</dcterms:modified>
</cp:coreProperties>
</file>