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firstSheet="1" activeTab="1"/>
  </bookViews>
  <sheets>
    <sheet name="MkWU" sheetId="1" state="hidden" r:id="rId1"/>
    <sheet name="分配表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<sst xmlns="http://schemas.openxmlformats.org/spreadsheetml/2006/main" count="44" uniqueCount="37">
  <si>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附件</t>
  </si>
  <si>
    <t>县市区</t>
  </si>
  <si>
    <t>资金总计</t>
  </si>
  <si>
    <t>脱贫人口因素50%</t>
  </si>
  <si>
    <t>退出村因素50%</t>
  </si>
  <si>
    <t>脱贫任务数</t>
  </si>
  <si>
    <t>退出村任务数</t>
  </si>
  <si>
    <t>资金分配</t>
  </si>
  <si>
    <t>全州合计</t>
  </si>
  <si>
    <t>汶川县</t>
  </si>
  <si>
    <t>理  县</t>
  </si>
  <si>
    <t>0</t>
  </si>
  <si>
    <t>茂  县</t>
  </si>
  <si>
    <t>松潘县</t>
  </si>
  <si>
    <t>九寨沟县</t>
  </si>
  <si>
    <t>金川县</t>
  </si>
  <si>
    <t>小金县</t>
  </si>
  <si>
    <t>黑水县</t>
  </si>
  <si>
    <t>马尔康市</t>
  </si>
  <si>
    <t>壤塘县</t>
  </si>
  <si>
    <t>阿坝县</t>
  </si>
  <si>
    <t>若尔盖</t>
  </si>
  <si>
    <t>红原县</t>
  </si>
  <si>
    <t>卧龙特区</t>
  </si>
  <si>
    <t>易地育人学生换粮资金</t>
  </si>
  <si>
    <t>单位：人、万元</t>
  </si>
  <si>
    <t>支持大骨节病项目资金</t>
  </si>
  <si>
    <t>按总任务因素切块分配资金</t>
  </si>
  <si>
    <t>大骨节病区更换粮食资金</t>
  </si>
  <si>
    <t>人数</t>
  </si>
  <si>
    <t xml:space="preserve">资金分配   </t>
  </si>
  <si>
    <t>资金小计</t>
  </si>
  <si>
    <t>资金分配</t>
  </si>
  <si>
    <t>供应口粮           （万公斤）</t>
  </si>
  <si>
    <t>供应口粮                    （万公斤）</t>
  </si>
  <si>
    <t>资金小计</t>
  </si>
  <si>
    <t>阿坝州2020年州级财政专项扶贫资金分配表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</si>
</sst>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);[Red]\(0.0\)"/>
    <numFmt numFmtId="180" formatCode="0.00000000_ "/>
    <numFmt numFmtId="181" formatCode="0.00_);[Red]\(0.00\)"/>
    <numFmt numFmtId="182" formatCode="0.000_);[Red]\(0.000\)"/>
    <numFmt numFmtId="183" formatCode="#,##0_);[Red]\(#,##0\)"/>
    <numFmt numFmtId="184" formatCode="#,##0.00_);[Red]\(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3" fontId="9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Zeros="0" tabSelected="1" zoomScale="115" zoomScaleNormal="115" zoomScalePageLayoutView="0" workbookViewId="0" topLeftCell="A1">
      <selection activeCell="A2" sqref="A2:N2"/>
    </sheetView>
  </sheetViews>
  <sheetFormatPr defaultColWidth="9.00390625" defaultRowHeight="14.25"/>
  <cols>
    <col min="1" max="1" width="9.625" style="0" customWidth="1"/>
    <col min="2" max="2" width="9.00390625" style="0" customWidth="1"/>
    <col min="3" max="3" width="8.75390625" style="0" customWidth="1"/>
    <col min="4" max="4" width="8.25390625" style="0" customWidth="1"/>
    <col min="5" max="5" width="10.375" style="0" customWidth="1"/>
    <col min="6" max="6" width="9.375" style="0" customWidth="1"/>
    <col min="7" max="7" width="8.875" style="0" customWidth="1"/>
    <col min="8" max="8" width="10.125" style="0" customWidth="1"/>
    <col min="9" max="9" width="8.875" style="0" customWidth="1"/>
    <col min="10" max="10" width="8.125" style="2" customWidth="1"/>
    <col min="11" max="11" width="9.375" style="3" customWidth="1"/>
    <col min="12" max="13" width="8.875" style="3" customWidth="1"/>
    <col min="14" max="14" width="8.50390625" style="3" customWidth="1"/>
    <col min="16" max="16" width="9.50390625" style="0" bestFit="1" customWidth="1"/>
  </cols>
  <sheetData>
    <row r="1" spans="1:9" ht="17.25" customHeight="1">
      <c r="A1" s="11" t="s">
        <v>0</v>
      </c>
      <c r="B1" s="4"/>
      <c r="C1" s="4"/>
      <c r="D1" s="4"/>
      <c r="E1" s="4"/>
      <c r="F1" s="4"/>
      <c r="G1" s="5"/>
      <c r="H1" s="5"/>
      <c r="I1" s="5"/>
    </row>
    <row r="2" spans="1:14" ht="34.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9.5" customHeight="1">
      <c r="A3" s="7"/>
      <c r="B3" s="7"/>
      <c r="C3" s="8"/>
      <c r="D3" s="8"/>
      <c r="E3" s="8"/>
      <c r="F3" s="8"/>
      <c r="G3" s="8"/>
      <c r="H3" s="8"/>
      <c r="I3" s="8"/>
      <c r="J3" s="7"/>
      <c r="K3" s="7"/>
      <c r="L3" s="24" t="s">
        <v>25</v>
      </c>
      <c r="M3" s="24"/>
      <c r="N3" s="24"/>
    </row>
    <row r="4" spans="1:14" s="19" customFormat="1" ht="22.5" customHeight="1">
      <c r="A4" s="23" t="s">
        <v>1</v>
      </c>
      <c r="B4" s="23" t="s">
        <v>2</v>
      </c>
      <c r="C4" s="26" t="s">
        <v>26</v>
      </c>
      <c r="D4" s="26"/>
      <c r="E4" s="26"/>
      <c r="F4" s="26"/>
      <c r="G4" s="26"/>
      <c r="H4" s="26"/>
      <c r="I4" s="26"/>
      <c r="J4" s="27" t="s">
        <v>27</v>
      </c>
      <c r="K4" s="27"/>
      <c r="L4" s="27"/>
      <c r="M4" s="27"/>
      <c r="N4" s="27"/>
    </row>
    <row r="5" spans="1:14" s="19" customFormat="1" ht="22.5" customHeight="1">
      <c r="A5" s="23"/>
      <c r="B5" s="23"/>
      <c r="C5" s="23" t="s">
        <v>31</v>
      </c>
      <c r="D5" s="26" t="s">
        <v>24</v>
      </c>
      <c r="E5" s="26"/>
      <c r="F5" s="26"/>
      <c r="G5" s="26" t="s">
        <v>28</v>
      </c>
      <c r="H5" s="26"/>
      <c r="I5" s="26"/>
      <c r="J5" s="28" t="s">
        <v>35</v>
      </c>
      <c r="K5" s="23" t="s">
        <v>3</v>
      </c>
      <c r="L5" s="23"/>
      <c r="M5" s="23" t="s">
        <v>4</v>
      </c>
      <c r="N5" s="23"/>
    </row>
    <row r="6" spans="1:16" s="19" customFormat="1" ht="30" customHeight="1">
      <c r="A6" s="23"/>
      <c r="B6" s="23"/>
      <c r="C6" s="23"/>
      <c r="D6" s="6" t="s">
        <v>29</v>
      </c>
      <c r="E6" s="6" t="s">
        <v>33</v>
      </c>
      <c r="F6" s="6" t="s">
        <v>30</v>
      </c>
      <c r="G6" s="6" t="s">
        <v>29</v>
      </c>
      <c r="H6" s="6" t="s">
        <v>34</v>
      </c>
      <c r="I6" s="6" t="s">
        <v>32</v>
      </c>
      <c r="J6" s="28"/>
      <c r="K6" s="9" t="s">
        <v>5</v>
      </c>
      <c r="L6" s="9" t="s">
        <v>32</v>
      </c>
      <c r="M6" s="9" t="s">
        <v>6</v>
      </c>
      <c r="N6" s="9" t="s">
        <v>7</v>
      </c>
      <c r="P6" s="20"/>
    </row>
    <row r="7" spans="1:14" s="1" customFormat="1" ht="22.5" customHeight="1">
      <c r="A7" s="9" t="s">
        <v>8</v>
      </c>
      <c r="B7" s="12">
        <f>C7+J7</f>
        <v>8999.880000000001</v>
      </c>
      <c r="C7" s="12">
        <f>F7+I7</f>
        <v>5355.88</v>
      </c>
      <c r="D7" s="13">
        <v>25133</v>
      </c>
      <c r="E7" s="21">
        <v>75.399</v>
      </c>
      <c r="F7" s="13">
        <v>401.12</v>
      </c>
      <c r="G7" s="13">
        <v>116418</v>
      </c>
      <c r="H7" s="21">
        <v>931.34</v>
      </c>
      <c r="I7" s="13">
        <v>4954.76</v>
      </c>
      <c r="J7" s="12">
        <f>L7+N7</f>
        <v>3644</v>
      </c>
      <c r="K7" s="12">
        <f>SUM(K8:K21)</f>
        <v>103612</v>
      </c>
      <c r="L7" s="12">
        <v>1822</v>
      </c>
      <c r="M7" s="12">
        <f>SUM(M8:M21)</f>
        <v>606</v>
      </c>
      <c r="N7" s="12">
        <v>1822</v>
      </c>
    </row>
    <row r="8" spans="1:14" ht="22.5" customHeight="1">
      <c r="A8" s="10" t="s">
        <v>9</v>
      </c>
      <c r="B8" s="12">
        <f aca="true" t="shared" si="0" ref="B8:B21">C8+J8</f>
        <v>186.02044</v>
      </c>
      <c r="C8" s="12">
        <f aca="true" t="shared" si="1" ref="C8:C21">F8+I8</f>
        <v>9.400440000000001</v>
      </c>
      <c r="D8" s="14">
        <v>149</v>
      </c>
      <c r="E8" s="22">
        <v>0.447</v>
      </c>
      <c r="F8" s="15">
        <v>2.3780400000000004</v>
      </c>
      <c r="G8" s="14">
        <v>165</v>
      </c>
      <c r="H8" s="22">
        <v>1.32</v>
      </c>
      <c r="I8" s="15">
        <v>7.022400000000001</v>
      </c>
      <c r="J8" s="12">
        <f aca="true" t="shared" si="2" ref="J8:J21">L8+N8</f>
        <v>176.62</v>
      </c>
      <c r="K8" s="14">
        <v>3966</v>
      </c>
      <c r="L8" s="16">
        <v>71.41</v>
      </c>
      <c r="M8" s="17">
        <v>35</v>
      </c>
      <c r="N8" s="16">
        <f>M8*3.006</f>
        <v>105.21</v>
      </c>
    </row>
    <row r="9" spans="1:14" ht="22.5" customHeight="1">
      <c r="A9" s="10" t="s">
        <v>10</v>
      </c>
      <c r="B9" s="12">
        <f t="shared" si="0"/>
        <v>187.4748</v>
      </c>
      <c r="C9" s="12">
        <f t="shared" si="1"/>
        <v>4.4688</v>
      </c>
      <c r="D9" s="15" t="s">
        <v>11</v>
      </c>
      <c r="E9" s="22" t="s">
        <v>11</v>
      </c>
      <c r="F9" s="15" t="s">
        <v>11</v>
      </c>
      <c r="G9" s="14">
        <v>105</v>
      </c>
      <c r="H9" s="22">
        <v>0.84</v>
      </c>
      <c r="I9" s="15">
        <v>4.4688</v>
      </c>
      <c r="J9" s="12">
        <f t="shared" si="2"/>
        <v>183.006</v>
      </c>
      <c r="K9" s="14">
        <v>4144</v>
      </c>
      <c r="L9" s="16">
        <v>74.79</v>
      </c>
      <c r="M9" s="17">
        <v>36</v>
      </c>
      <c r="N9" s="16">
        <f aca="true" t="shared" si="3" ref="N9:N21">M9*3.006</f>
        <v>108.216</v>
      </c>
    </row>
    <row r="10" spans="1:14" ht="22.5" customHeight="1">
      <c r="A10" s="10" t="s">
        <v>12</v>
      </c>
      <c r="B10" s="12">
        <f t="shared" si="0"/>
        <v>415.9584</v>
      </c>
      <c r="C10" s="12">
        <f t="shared" si="1"/>
        <v>90.6794</v>
      </c>
      <c r="D10" s="14">
        <v>543</v>
      </c>
      <c r="E10" s="22">
        <v>1.629</v>
      </c>
      <c r="F10" s="15">
        <v>8.66628</v>
      </c>
      <c r="G10" s="14">
        <v>1927</v>
      </c>
      <c r="H10" s="22">
        <v>15.416</v>
      </c>
      <c r="I10" s="15">
        <v>82.01312</v>
      </c>
      <c r="J10" s="12">
        <f t="shared" si="2"/>
        <v>325.279</v>
      </c>
      <c r="K10" s="14">
        <v>7594</v>
      </c>
      <c r="L10" s="16">
        <f aca="true" t="shared" si="4" ref="L10:L21">K10*0.0175</f>
        <v>132.895</v>
      </c>
      <c r="M10" s="17">
        <v>64</v>
      </c>
      <c r="N10" s="16">
        <f t="shared" si="3"/>
        <v>192.384</v>
      </c>
    </row>
    <row r="11" spans="1:14" ht="22.5" customHeight="1">
      <c r="A11" s="10" t="s">
        <v>13</v>
      </c>
      <c r="B11" s="12">
        <f t="shared" si="0"/>
        <v>625.5412200000001</v>
      </c>
      <c r="C11" s="12">
        <f t="shared" si="1"/>
        <v>327.82372000000004</v>
      </c>
      <c r="D11" s="14">
        <v>1519</v>
      </c>
      <c r="E11" s="22">
        <v>4.557</v>
      </c>
      <c r="F11" s="15">
        <v>24.243240000000004</v>
      </c>
      <c r="G11" s="14">
        <v>7133</v>
      </c>
      <c r="H11" s="22">
        <v>57.064</v>
      </c>
      <c r="I11" s="15">
        <v>303.58048</v>
      </c>
      <c r="J11" s="12">
        <f t="shared" si="2"/>
        <v>297.7175</v>
      </c>
      <c r="K11" s="14">
        <v>7565</v>
      </c>
      <c r="L11" s="16">
        <f t="shared" si="4"/>
        <v>132.38750000000002</v>
      </c>
      <c r="M11" s="17">
        <v>55</v>
      </c>
      <c r="N11" s="16">
        <f t="shared" si="3"/>
        <v>165.32999999999998</v>
      </c>
    </row>
    <row r="12" spans="1:14" ht="22.5" customHeight="1">
      <c r="A12" s="10" t="s">
        <v>14</v>
      </c>
      <c r="B12" s="12">
        <f t="shared" si="0"/>
        <v>376.09428</v>
      </c>
      <c r="C12" s="12">
        <f t="shared" si="1"/>
        <v>132.35628</v>
      </c>
      <c r="D12" s="14">
        <v>613</v>
      </c>
      <c r="E12" s="22">
        <v>1.839</v>
      </c>
      <c r="F12" s="15">
        <v>9.78348</v>
      </c>
      <c r="G12" s="14">
        <v>2880</v>
      </c>
      <c r="H12" s="22">
        <v>23.04</v>
      </c>
      <c r="I12" s="15">
        <v>122.5728</v>
      </c>
      <c r="J12" s="12">
        <f t="shared" si="2"/>
        <v>243.738</v>
      </c>
      <c r="K12" s="14">
        <v>5611</v>
      </c>
      <c r="L12" s="16">
        <v>99.45</v>
      </c>
      <c r="M12" s="17">
        <v>48</v>
      </c>
      <c r="N12" s="16">
        <f t="shared" si="3"/>
        <v>144.28799999999998</v>
      </c>
    </row>
    <row r="13" spans="1:14" ht="22.5" customHeight="1">
      <c r="A13" s="10" t="s">
        <v>15</v>
      </c>
      <c r="B13" s="12">
        <f t="shared" si="0"/>
        <v>609.62988</v>
      </c>
      <c r="C13" s="12">
        <f t="shared" si="1"/>
        <v>289.06287999999995</v>
      </c>
      <c r="D13" s="14">
        <v>378</v>
      </c>
      <c r="E13" s="22">
        <v>1.134</v>
      </c>
      <c r="F13" s="15">
        <v>6.03288</v>
      </c>
      <c r="G13" s="14">
        <v>6650</v>
      </c>
      <c r="H13" s="22">
        <v>53.2</v>
      </c>
      <c r="I13" s="15">
        <v>283.03</v>
      </c>
      <c r="J13" s="12">
        <f t="shared" si="2"/>
        <v>320.567</v>
      </c>
      <c r="K13" s="14">
        <v>9386</v>
      </c>
      <c r="L13" s="16">
        <f t="shared" si="4"/>
        <v>164.25500000000002</v>
      </c>
      <c r="M13" s="17">
        <v>52</v>
      </c>
      <c r="N13" s="16">
        <f t="shared" si="3"/>
        <v>156.31199999999998</v>
      </c>
    </row>
    <row r="14" spans="1:14" ht="22.5" customHeight="1">
      <c r="A14" s="10" t="s">
        <v>16</v>
      </c>
      <c r="B14" s="12">
        <f t="shared" si="0"/>
        <v>478.07588</v>
      </c>
      <c r="C14" s="12">
        <f t="shared" si="1"/>
        <v>7.36288</v>
      </c>
      <c r="D14" s="15" t="s">
        <v>11</v>
      </c>
      <c r="E14" s="22" t="s">
        <v>11</v>
      </c>
      <c r="F14" s="15" t="s">
        <v>11</v>
      </c>
      <c r="G14" s="14">
        <v>173</v>
      </c>
      <c r="H14" s="22">
        <v>1.384</v>
      </c>
      <c r="I14" s="15">
        <v>7.36288</v>
      </c>
      <c r="J14" s="12">
        <f t="shared" si="2"/>
        <v>470.71299999999997</v>
      </c>
      <c r="K14" s="14">
        <v>11782</v>
      </c>
      <c r="L14" s="16">
        <f t="shared" si="4"/>
        <v>206.18500000000003</v>
      </c>
      <c r="M14" s="17">
        <v>88</v>
      </c>
      <c r="N14" s="16">
        <f t="shared" si="3"/>
        <v>264.52799999999996</v>
      </c>
    </row>
    <row r="15" spans="1:14" ht="22.5" customHeight="1">
      <c r="A15" s="10" t="s">
        <v>17</v>
      </c>
      <c r="B15" s="12">
        <f t="shared" si="0"/>
        <v>413.62291999999997</v>
      </c>
      <c r="C15" s="12">
        <f t="shared" si="1"/>
        <v>46.44892</v>
      </c>
      <c r="D15" s="14">
        <v>641</v>
      </c>
      <c r="E15" s="22">
        <v>1.923</v>
      </c>
      <c r="F15" s="15">
        <v>10.230360000000001</v>
      </c>
      <c r="G15" s="14">
        <v>851</v>
      </c>
      <c r="H15" s="22">
        <v>6.808</v>
      </c>
      <c r="I15" s="15">
        <v>36.218560000000004</v>
      </c>
      <c r="J15" s="12">
        <f t="shared" si="2"/>
        <v>367.174</v>
      </c>
      <c r="K15" s="14">
        <v>9988</v>
      </c>
      <c r="L15" s="16">
        <f t="shared" si="4"/>
        <v>174.79000000000002</v>
      </c>
      <c r="M15" s="17">
        <v>64</v>
      </c>
      <c r="N15" s="16">
        <f t="shared" si="3"/>
        <v>192.384</v>
      </c>
    </row>
    <row r="16" spans="1:14" ht="22.5" customHeight="1">
      <c r="A16" s="10" t="s">
        <v>18</v>
      </c>
      <c r="B16" s="12">
        <f t="shared" si="0"/>
        <v>938.1286000000001</v>
      </c>
      <c r="C16" s="12">
        <f t="shared" si="1"/>
        <v>785.2586000000001</v>
      </c>
      <c r="D16" s="14">
        <v>2663</v>
      </c>
      <c r="E16" s="22">
        <v>7.989</v>
      </c>
      <c r="F16" s="15">
        <v>42.50148</v>
      </c>
      <c r="G16" s="14">
        <v>17452</v>
      </c>
      <c r="H16" s="22">
        <v>139.616</v>
      </c>
      <c r="I16" s="15">
        <v>742.7571200000001</v>
      </c>
      <c r="J16" s="12">
        <f t="shared" si="2"/>
        <v>152.87</v>
      </c>
      <c r="K16" s="14">
        <v>3659</v>
      </c>
      <c r="L16" s="16">
        <v>65.34</v>
      </c>
      <c r="M16" s="17">
        <v>29</v>
      </c>
      <c r="N16" s="16">
        <v>87.53</v>
      </c>
    </row>
    <row r="17" spans="1:14" ht="22.5" customHeight="1">
      <c r="A17" s="10" t="s">
        <v>19</v>
      </c>
      <c r="B17" s="12">
        <f t="shared" si="0"/>
        <v>1222.8458</v>
      </c>
      <c r="C17" s="12">
        <f t="shared" si="1"/>
        <v>910.3318</v>
      </c>
      <c r="D17" s="14">
        <v>4553</v>
      </c>
      <c r="E17" s="22">
        <v>13.659</v>
      </c>
      <c r="F17" s="15">
        <v>72.66588</v>
      </c>
      <c r="G17" s="14">
        <v>19682</v>
      </c>
      <c r="H17" s="22">
        <v>157.456</v>
      </c>
      <c r="I17" s="15">
        <v>837.66592</v>
      </c>
      <c r="J17" s="12">
        <f t="shared" si="2"/>
        <v>312.514</v>
      </c>
      <c r="K17" s="14">
        <v>10300</v>
      </c>
      <c r="L17" s="16">
        <f t="shared" si="4"/>
        <v>180.25000000000003</v>
      </c>
      <c r="M17" s="17">
        <v>44</v>
      </c>
      <c r="N17" s="16">
        <f t="shared" si="3"/>
        <v>132.26399999999998</v>
      </c>
    </row>
    <row r="18" spans="1:14" ht="22.5" customHeight="1">
      <c r="A18" s="10" t="s">
        <v>20</v>
      </c>
      <c r="B18" s="12">
        <f t="shared" si="0"/>
        <v>1706.3051600000001</v>
      </c>
      <c r="C18" s="12">
        <f t="shared" si="1"/>
        <v>1325.0151600000002</v>
      </c>
      <c r="D18" s="14">
        <v>5325</v>
      </c>
      <c r="E18" s="22">
        <v>15.975</v>
      </c>
      <c r="F18" s="15">
        <v>84.98700000000001</v>
      </c>
      <c r="G18" s="14">
        <v>29136</v>
      </c>
      <c r="H18" s="22">
        <v>233.088</v>
      </c>
      <c r="I18" s="15">
        <v>1240.02816</v>
      </c>
      <c r="J18" s="12">
        <f t="shared" si="2"/>
        <v>381.29</v>
      </c>
      <c r="K18" s="14">
        <v>15776</v>
      </c>
      <c r="L18" s="16">
        <f t="shared" si="4"/>
        <v>276.08000000000004</v>
      </c>
      <c r="M18" s="17">
        <v>35</v>
      </c>
      <c r="N18" s="16">
        <f t="shared" si="3"/>
        <v>105.21</v>
      </c>
    </row>
    <row r="19" spans="1:14" ht="22.5" customHeight="1">
      <c r="A19" s="10" t="s">
        <v>21</v>
      </c>
      <c r="B19" s="12">
        <f t="shared" si="0"/>
        <v>754.00998</v>
      </c>
      <c r="C19" s="12">
        <f t="shared" si="1"/>
        <v>482.73148000000003</v>
      </c>
      <c r="D19" s="14">
        <v>2713</v>
      </c>
      <c r="E19" s="22">
        <v>8.139</v>
      </c>
      <c r="F19" s="15">
        <v>43.299479999999996</v>
      </c>
      <c r="G19" s="14">
        <v>10325</v>
      </c>
      <c r="H19" s="22">
        <v>82.6</v>
      </c>
      <c r="I19" s="15">
        <v>439.432</v>
      </c>
      <c r="J19" s="12">
        <f t="shared" si="2"/>
        <v>271.2785</v>
      </c>
      <c r="K19" s="14">
        <v>8459</v>
      </c>
      <c r="L19" s="16">
        <f t="shared" si="4"/>
        <v>148.03250000000003</v>
      </c>
      <c r="M19" s="17">
        <v>41</v>
      </c>
      <c r="N19" s="16">
        <f t="shared" si="3"/>
        <v>123.246</v>
      </c>
    </row>
    <row r="20" spans="1:14" ht="22.5" customHeight="1">
      <c r="A20" s="10" t="s">
        <v>22</v>
      </c>
      <c r="B20" s="12">
        <f t="shared" si="0"/>
        <v>1078.30256</v>
      </c>
      <c r="C20" s="12">
        <f t="shared" si="1"/>
        <v>944.94456</v>
      </c>
      <c r="D20" s="14">
        <v>6036</v>
      </c>
      <c r="E20" s="22">
        <v>18.108</v>
      </c>
      <c r="F20" s="15">
        <v>96.33456000000001</v>
      </c>
      <c r="G20" s="14">
        <v>19939</v>
      </c>
      <c r="H20" s="22">
        <v>159.512</v>
      </c>
      <c r="I20" s="15">
        <v>848.61</v>
      </c>
      <c r="J20" s="12">
        <f t="shared" si="2"/>
        <v>133.358</v>
      </c>
      <c r="K20" s="14">
        <v>5276</v>
      </c>
      <c r="L20" s="16">
        <v>94.28</v>
      </c>
      <c r="M20" s="17">
        <v>13</v>
      </c>
      <c r="N20" s="16">
        <f t="shared" si="3"/>
        <v>39.077999999999996</v>
      </c>
    </row>
    <row r="21" spans="1:14" ht="20.25" customHeight="1">
      <c r="A21" s="10" t="s">
        <v>23</v>
      </c>
      <c r="B21" s="12">
        <f t="shared" si="0"/>
        <v>7.867</v>
      </c>
      <c r="C21" s="12">
        <f t="shared" si="1"/>
        <v>0</v>
      </c>
      <c r="D21" s="12"/>
      <c r="E21" s="12"/>
      <c r="F21" s="12"/>
      <c r="G21" s="18"/>
      <c r="H21" s="18"/>
      <c r="I21" s="18"/>
      <c r="J21" s="12">
        <f t="shared" si="2"/>
        <v>7.867</v>
      </c>
      <c r="K21" s="16">
        <v>106</v>
      </c>
      <c r="L21" s="16">
        <f t="shared" si="4"/>
        <v>1.8550000000000002</v>
      </c>
      <c r="M21" s="16">
        <v>2</v>
      </c>
      <c r="N21" s="16">
        <f t="shared" si="3"/>
        <v>6.012</v>
      </c>
    </row>
  </sheetData>
  <sheetProtection/>
  <mergeCells count="12">
    <mergeCell ref="G5:I5"/>
    <mergeCell ref="K5:L5"/>
    <mergeCell ref="M5:N5"/>
    <mergeCell ref="L3:N3"/>
    <mergeCell ref="A2:N2"/>
    <mergeCell ref="C4:I4"/>
    <mergeCell ref="J4:N4"/>
    <mergeCell ref="A4:A6"/>
    <mergeCell ref="B4:B6"/>
    <mergeCell ref="C5:C6"/>
    <mergeCell ref="J5:J6"/>
    <mergeCell ref="D5:F5"/>
  </mergeCells>
  <printOptions horizontalCentered="1" verticalCentered="1"/>
  <pageMargins left="0.17" right="0.17" top="0.32" bottom="0.2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杨婧</cp:lastModifiedBy>
  <cp:lastPrinted>2020-03-12T01:35:37Z</cp:lastPrinted>
  <dcterms:created xsi:type="dcterms:W3CDTF">2018-01-20T06:56:00Z</dcterms:created>
  <dcterms:modified xsi:type="dcterms:W3CDTF">2020-03-12T01:36:09Z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  <property fmtid="{D5CDD505-2E9C-101B-9397-08002B2CF9AE}" pid="3" name="KSORubyTemplateID">
    <vt:lpwstr>14</vt:lpwstr>
  </property>
</Properties>
</file>